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ydenscott\Documents\"/>
    </mc:Choice>
  </mc:AlternateContent>
  <xr:revisionPtr revIDLastSave="0" documentId="8_{AD929D4E-220F-477F-B1E6-7F99CCFE1862}" xr6:coauthVersionLast="36" xr6:coauthVersionMax="36" xr10:uidLastSave="{00000000-0000-0000-0000-000000000000}"/>
  <bookViews>
    <workbookView xWindow="-120" yWindow="-120" windowWidth="29040" windowHeight="15840" xr2:uid="{5B9171C4-71D2-46D3-82D1-12CB36EBE460}"/>
  </bookViews>
  <sheets>
    <sheet name="Bassetlaw" sheetId="5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PP_Fund_Source">'[1]Master Data'!$B$4:$B$6</definedName>
    <definedName name="Budg_Central">#REF!</definedName>
    <definedName name="Budg_Derby_Core">#REF!</definedName>
    <definedName name="Budg_Derby_Post">#REF!</definedName>
    <definedName name="Budg_Derby_Pre">#REF!</definedName>
    <definedName name="Budg_Derby_Supp">#REF!</definedName>
    <definedName name="Budg_Leic_Core">#REF!</definedName>
    <definedName name="Budg_Leic_Post">#REF!</definedName>
    <definedName name="Budg_Leic_Pre">#REF!</definedName>
    <definedName name="Budg_Leic_Supp">#REF!</definedName>
    <definedName name="Budg_Lough_Core">#REF!</definedName>
    <definedName name="Budg_Lough_L4L">#REF!</definedName>
    <definedName name="Budg_Lough_Post">#REF!</definedName>
    <definedName name="Budg_Lough_Pre">#REF!</definedName>
    <definedName name="Budg_Lough_Supp">#REF!</definedName>
    <definedName name="Bugd_Lough_Pre">#REF!</definedName>
    <definedName name="Communities_and_Place">#REF!</definedName>
    <definedName name="Communities_and_Place_Outputs">#REF!</definedName>
    <definedName name="Cost_Centre_List">[2]Contracts!$B$4:$B$58</definedName>
    <definedName name="Course_list">'[1]Master Data'!$B$13:$B$57</definedName>
    <definedName name="ESF_Costs">'[3]Cost Categories'!$A$3:$A$11</definedName>
    <definedName name="Funding_Type">'[1]Master Data'!$C$4:$C$9</definedName>
    <definedName name="Investment_Priority">#REF!</definedName>
    <definedName name="MaxTransactionValue">[4]Reference!$F$4</definedName>
    <definedName name="MinTransactionValue">[4]Reference!$F$3</definedName>
    <definedName name="Multiply">#REF!</definedName>
    <definedName name="Multiply_Outputs">#REF!</definedName>
    <definedName name="ORGdata">[5]Control!$A$1:$B$6</definedName>
    <definedName name="Output_Lists">[6]Sheet3!$I$2:$I$38</definedName>
    <definedName name="PayScaleData">#REF!</definedName>
    <definedName name="People_and_Skills">#REF!</definedName>
    <definedName name="People_and_Skills_Outputs">#REF!</definedName>
    <definedName name="Results_List">[7]Lists!$L$1:$L$38</definedName>
    <definedName name="Scale">'[8]Grade Structure'!$C$5:$C$18</definedName>
    <definedName name="SCPData">#REF!</definedName>
    <definedName name="Supporting_Local_Business">#REF!</definedName>
    <definedName name="Supporting_Local_Business_Outputs">#REF!</definedName>
    <definedName name="YEI_Costs">'[3]Cost Categories'!$D$3:$D$7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5" l="1"/>
  <c r="E4" i="5"/>
  <c r="E47" i="5" l="1"/>
  <c r="E38" i="5"/>
  <c r="E28" i="5"/>
  <c r="E18" i="5"/>
  <c r="E10" i="5"/>
  <c r="E22" i="5"/>
  <c r="E46" i="5"/>
  <c r="E37" i="5"/>
  <c r="E27" i="5"/>
  <c r="E17" i="5"/>
  <c r="E9" i="5"/>
  <c r="E45" i="5"/>
  <c r="E36" i="5"/>
  <c r="E26" i="5"/>
  <c r="E16" i="5"/>
  <c r="E8" i="5"/>
  <c r="E12" i="5"/>
  <c r="E44" i="5"/>
  <c r="E35" i="5"/>
  <c r="E25" i="5"/>
  <c r="E15" i="5"/>
  <c r="E43" i="5"/>
  <c r="E34" i="5"/>
  <c r="E24" i="5"/>
  <c r="E14" i="5"/>
  <c r="E42" i="5"/>
  <c r="E33" i="5"/>
  <c r="E23" i="5"/>
  <c r="E13" i="5"/>
  <c r="E40" i="5"/>
  <c r="E39" i="5"/>
  <c r="E29" i="5"/>
  <c r="E21" i="5"/>
  <c r="E11" i="5"/>
  <c r="E30" i="5"/>
</calcChain>
</file>

<file path=xl/sharedStrings.xml><?xml version="1.0" encoding="utf-8"?>
<sst xmlns="http://schemas.openxmlformats.org/spreadsheetml/2006/main" count="55" uniqueCount="47">
  <si>
    <t xml:space="preserve">Community Grants </t>
  </si>
  <si>
    <t>Funding Calculator</t>
  </si>
  <si>
    <t>Bassetlaw</t>
  </si>
  <si>
    <t>Community Grants</t>
  </si>
  <si>
    <t>Funding Requested</t>
  </si>
  <si>
    <t>% Share of total</t>
  </si>
  <si>
    <t>CORE OUTPUTS AND OUTCOMES PROFILE</t>
  </si>
  <si>
    <t>CG Delivery</t>
  </si>
  <si>
    <t>Starts</t>
  </si>
  <si>
    <t>People &amp; Skills Outputs</t>
  </si>
  <si>
    <t xml:space="preserve">No. of economically inactive people engaging with keyworker support services  </t>
  </si>
  <si>
    <t xml:space="preserve">No. of economically inactive people supported to engage with the benefits system  </t>
  </si>
  <si>
    <t xml:space="preserve">No. of socially excluded people accessing support  </t>
  </si>
  <si>
    <t xml:space="preserve">No. of people supported to access basic skills  </t>
  </si>
  <si>
    <t xml:space="preserve">No. of people accessing mental and physical health support leading to employment  </t>
  </si>
  <si>
    <t xml:space="preserve">No. of people supported to engage in job-searching  </t>
  </si>
  <si>
    <t xml:space="preserve">No. of people receiving support to gain employment  </t>
  </si>
  <si>
    <t xml:space="preserve">No. of people receiving support to sustain employment  </t>
  </si>
  <si>
    <t>Effective working between keyworkers and additional services</t>
  </si>
  <si>
    <t>Outcome Profile</t>
  </si>
  <si>
    <t>People &amp; Skills Outcomes</t>
  </si>
  <si>
    <t>No. of economically inactive individuals in receipt of benefits they are entitled to following support</t>
  </si>
  <si>
    <t xml:space="preserve">No. of active or sustained participants in community groups as a result of support </t>
  </si>
  <si>
    <t>No. of people reporting increased employability through development of interpersonal skills</t>
  </si>
  <si>
    <t>Increased proportion of beneficiaries with basic skills (English, maths, digital and ESOL)</t>
  </si>
  <si>
    <t>No. of people in supported employment</t>
  </si>
  <si>
    <t>No. of people engaging with mainstream healthcare services</t>
  </si>
  <si>
    <t>No. of people sustaining engagement with keyworker support and additional services</t>
  </si>
  <si>
    <t>No. of people engaged in job-searching following support</t>
  </si>
  <si>
    <t>No. of people in employment, including self-employment, following support</t>
  </si>
  <si>
    <t>No. of people sustaining employment for 6 months</t>
  </si>
  <si>
    <t>ADDED VALUE OUTPUTS AND OUTCOMES</t>
  </si>
  <si>
    <t>Output Profile</t>
  </si>
  <si>
    <t>Number of people supported to engage in life skills (E34)</t>
  </si>
  <si>
    <t>Number of people supported onto a course through providing financial support (E34)</t>
  </si>
  <si>
    <t>Number of people supported to participate in education (E35)</t>
  </si>
  <si>
    <t>Number of people taking part in work experience programmes (E35)</t>
  </si>
  <si>
    <t>Number of volunteering opportunities supported (E35)</t>
  </si>
  <si>
    <t>Number of people retraining (E37) (In-work)</t>
  </si>
  <si>
    <t>Number of people in employment engaging with the skills system (E37) (In-work)</t>
  </si>
  <si>
    <t>Number of people receiving support to gain a vocational licence (E38)</t>
  </si>
  <si>
    <t>No. of people familiarised with employers’ expectations, including, standards of behaviour in the workplace (E35)</t>
  </si>
  <si>
    <t>Fewer people facing structural barriers into employment and into skills provision (E34/35)</t>
  </si>
  <si>
    <t>Number of people gaining a qualification following support (E36)</t>
  </si>
  <si>
    <t>Number of people gaining qualifications, licences and skills (E38)</t>
  </si>
  <si>
    <t>Number of people in education/training (E34)</t>
  </si>
  <si>
    <t>Number of economically active individuals engaged in mainstream skills education and training (E38)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</si>
</sst>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1" fontId="0" fillId="0" borderId="6" xfId="0" applyNumberFormat="1" applyBorder="1" applyAlignment="1">
      <alignment horizontal="center"/>
    </xf>
    <xf numFmtId="0" fontId="2" fillId="0" borderId="5" xfId="0" applyFont="1" applyBorder="1"/>
    <xf numFmtId="0" fontId="3" fillId="0" borderId="5" xfId="0" applyFont="1" applyBorder="1" applyAlignment="1">
      <alignment horizontal="left" vertical="center" wrapText="1" readingOrder="1"/>
    </xf>
    <xf numFmtId="0" fontId="1" fillId="0" borderId="6" xfId="0" applyFont="1" applyBorder="1" applyAlignment="1">
      <alignment horizontal="center"/>
    </xf>
    <xf numFmtId="0" fontId="0" fillId="0" borderId="5" xfId="0" applyBorder="1" applyAlignment="1">
      <alignment wrapText="1"/>
    </xf>
    <xf numFmtId="0" fontId="1" fillId="0" borderId="5" xfId="0" applyFont="1" applyBorder="1" applyAlignment="1">
      <alignment wrapText="1"/>
    </xf>
    <xf numFmtId="0" fontId="0" fillId="0" borderId="7" xfId="0" applyBorder="1" applyAlignment="1">
      <alignment wrapText="1"/>
    </xf>
    <xf numFmtId="9" fontId="0" fillId="0" borderId="8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nxnotts.sharepoint.com/FFB/FFB%20Modelling%20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Finance\Apps\FINANCE\Business%20Plan%2019_20\City%20Scenario%20Planning\Salary%20model%20FY1920%20v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nxnotts.sharepoint.com/Nottingham%20Works/YEI%201%20-%20Nottm%20Works/DWP%20funding%20agreement/Project%20Change%20Request%208%20-%20ABG%20partners/Nottm%20Works%20-%20PCR#8 financial annex - FINAL 2008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Nottingham%20Works\YEI%201%20-%20Nottm%20Works\Budget%20&amp;%20Expenditure\Claims\2016%20Qr%202\Qr%202%20Claim%20docs\Nottm%20City%20Council%20-%20%20ESIF%20Transaction%20List%20Apr%20-%20Jun%2016%20v3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ccfsw2k121\shd_dev01\Eco%20Dev%20Finance\Salary%20Info\Salary%20Budget\2018-19\PM%2018-19%20Dixon%20Mr%20Robert%20@%202017%2011%2028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nxnotts.sharepoint.com/Economic%20Development/Skills/ESF/YEI/Application%20Docs%20&amp;%20prep/Nottm%20Works%20-%20April%2016%20start/Application%20-%20Apr%2016%20start/Indicators%20Table%20(2.1)_Nottingham%20Works%20-%20April%20start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nxnotts.sharepoint.com/Nottingham%20Works/YEI%201%20-%20Nottm%20Works/DWP%20funding%20agreement/Project%20Change%20Request%208%20-%20ABG%20partners/Nottm%20Works%20-%20PCR#8 Indicator Annex - v2 030719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nxnotts.sharepoint.com/Users/areade/AppData/Local/Microsoft/Windows/Temporary%20Internet%20Files/Content.Outlook/MUJA4UOS/ESF%20Budget%20Employ%20Module%201%20City%20Only%201406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ivers"/>
      <sheetName val="Master Data"/>
      <sheetName val="Starts"/>
      <sheetName val="P&amp;L"/>
      <sheetName val="Workings"/>
      <sheetName val="Levy Income"/>
      <sheetName val="16-18 NonLevy Income"/>
      <sheetName val="19+ NonLevy Income"/>
      <sheetName val="EPA"/>
      <sheetName val="Salaries"/>
      <sheetName val="Master_Data"/>
      <sheetName val="Levy_Income"/>
      <sheetName val="16-18_NonLevy_Income"/>
      <sheetName val="19+_NonLevy_Income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Control"/>
      <sheetName val="MC"/>
      <sheetName val="Hol Buy Back"/>
      <sheetName val="TS"/>
      <sheetName val="Master List"/>
      <sheetName val="FMG"/>
      <sheetName val="AP(FFY)"/>
      <sheetName val="City"/>
      <sheetName val="County"/>
      <sheetName val="Fut Impact"/>
      <sheetName val="Get Ahead"/>
      <sheetName val="IAPT"/>
      <sheetName val="IASS"/>
      <sheetName val="NCSEM"/>
      <sheetName val="NCSEoE"/>
      <sheetName val="YEI"/>
      <sheetName val="CEC"/>
      <sheetName val="Com grants"/>
      <sheetName val="Con Skills"/>
      <sheetName val="Impact"/>
      <sheetName val="Jobs Hub"/>
      <sheetName val="Move Ahead"/>
      <sheetName val="PDC"/>
      <sheetName val="Skills"/>
      <sheetName val="Stay Ahead"/>
      <sheetName val="WEX"/>
      <sheetName val="TE"/>
      <sheetName val="Contracts"/>
      <sheetName val="Salary Scales"/>
      <sheetName val="Journal"/>
      <sheetName val="Version_Control"/>
      <sheetName val="Hol_Buy_Back"/>
      <sheetName val="Master_List"/>
      <sheetName val="Fut_Impact"/>
      <sheetName val="Get_Ahead"/>
      <sheetName val="Com_grants"/>
      <sheetName val="Con_Skills"/>
      <sheetName val="Jobs_Hub"/>
      <sheetName val="Move_Ahead"/>
      <sheetName val="Stay_Ahead"/>
      <sheetName val="Salary_Sc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"/>
      <sheetName val="Costs Profile"/>
      <sheetName val="Funding Profile"/>
      <sheetName val="Funding Sources"/>
      <sheetName val="Priority"/>
      <sheetName val="Ref_LEP"/>
      <sheetName val="Cost Categories"/>
      <sheetName val="Funding Sources Data"/>
      <sheetName val="Change Lo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eldMapping"/>
      <sheetName val="PriorityAxisReference"/>
      <sheetName val="InvestmentPriorityReference"/>
      <sheetName val="CostCategoryReference"/>
      <sheetName val="Reference"/>
      <sheetName val="Guidance"/>
      <sheetName val="Transactions"/>
      <sheetName val="Summary"/>
      <sheetName val="Cleansed"/>
      <sheetName val="ExportRead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tial Summary"/>
      <sheetName val="BneLog"/>
      <sheetName val="SN28 - EconDev Business Growth"/>
      <sheetName val="Summary"/>
      <sheetName val="Pay Scale"/>
      <sheetName val="Control"/>
      <sheetName val="Initial_Summary"/>
      <sheetName val="SN28_-_EconDev_Business_Growth"/>
      <sheetName val="Pay_Sca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"/>
      <sheetName val="ESF Outputs"/>
      <sheetName val="ESF Results"/>
      <sheetName val="Sheet3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"/>
      <sheetName val="ESF Outputs"/>
      <sheetName val="ESF Results"/>
      <sheetName val="Lists"/>
      <sheetName val="Change Log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Performance"/>
      <sheetName val="Grade Structure"/>
      <sheetName val="Grade_Structure"/>
    </sheetNames>
    <sheetDataSet>
      <sheetData sheetId="0" refreshError="1"/>
      <sheetData sheetId="1" refreshError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49F4F-555E-4391-BFCA-3FCDF9B47E92}">
  <dimension ref="B1:E47"/>
  <sheetViews>
    <sheetView tabSelected="1" workbookViewId="0">
      <selection activeCell="E6" sqref="E6"/>
    </sheetView>
  </sheetViews>
  <sheetFormatPr defaultRowHeight="14.5" x14ac:dyDescent="0.35"/>
  <cols>
    <col min="2" max="2" width="48.7265625" customWidth="1"/>
    <col min="3" max="3" width="17.7265625" customWidth="1"/>
    <col min="5" max="5" width="16.7265625" style="7" customWidth="1"/>
  </cols>
  <sheetData>
    <row r="1" spans="2:5" ht="15" thickBot="1" x14ac:dyDescent="0.4"/>
    <row r="2" spans="2:5" x14ac:dyDescent="0.35">
      <c r="B2" s="23"/>
      <c r="C2" s="25" t="s">
        <v>0</v>
      </c>
      <c r="D2" s="25"/>
      <c r="E2" s="8" t="s">
        <v>1</v>
      </c>
    </row>
    <row r="3" spans="2:5" x14ac:dyDescent="0.35">
      <c r="B3" s="24"/>
      <c r="C3" s="1"/>
      <c r="D3" s="2" t="s">
        <v>2</v>
      </c>
      <c r="E3" s="20"/>
    </row>
    <row r="4" spans="2:5" x14ac:dyDescent="0.35">
      <c r="B4" s="24"/>
      <c r="C4" s="1" t="s">
        <v>3</v>
      </c>
      <c r="D4" s="3">
        <v>53547</v>
      </c>
      <c r="E4" s="21">
        <f>D4/D8</f>
        <v>892.45</v>
      </c>
    </row>
    <row r="5" spans="2:5" x14ac:dyDescent="0.35">
      <c r="B5" s="24"/>
      <c r="C5" s="1" t="s">
        <v>4</v>
      </c>
      <c r="D5" s="3"/>
      <c r="E5" s="21">
        <v>10000</v>
      </c>
    </row>
    <row r="6" spans="2:5" x14ac:dyDescent="0.35">
      <c r="B6" s="24"/>
      <c r="C6" s="26" t="s">
        <v>5</v>
      </c>
      <c r="D6" s="26"/>
      <c r="E6" s="22">
        <f>SUM(E5/D4)</f>
        <v>0.18675182549909425</v>
      </c>
    </row>
    <row r="7" spans="2:5" x14ac:dyDescent="0.35">
      <c r="B7" s="9" t="s">
        <v>6</v>
      </c>
      <c r="C7" s="2"/>
      <c r="D7" s="2" t="s">
        <v>2</v>
      </c>
      <c r="E7" s="13" t="s">
        <v>7</v>
      </c>
    </row>
    <row r="8" spans="2:5" x14ac:dyDescent="0.35">
      <c r="B8" s="9" t="s">
        <v>8</v>
      </c>
      <c r="C8" s="5"/>
      <c r="D8" s="6">
        <v>60</v>
      </c>
      <c r="E8" s="10">
        <f>D8*$E$6</f>
        <v>11.205109529945656</v>
      </c>
    </row>
    <row r="9" spans="2:5" x14ac:dyDescent="0.35">
      <c r="B9" s="11" t="s">
        <v>9</v>
      </c>
      <c r="C9" s="5"/>
      <c r="D9" s="6"/>
      <c r="E9" s="10">
        <f t="shared" ref="E9:E47" si="0">D9*$E$6</f>
        <v>0</v>
      </c>
    </row>
    <row r="10" spans="2:5" ht="29" x14ac:dyDescent="0.35">
      <c r="B10" s="12" t="s">
        <v>10</v>
      </c>
      <c r="C10" s="5"/>
      <c r="D10" s="6">
        <v>30</v>
      </c>
      <c r="E10" s="10">
        <f t="shared" si="0"/>
        <v>5.6025547649728278</v>
      </c>
    </row>
    <row r="11" spans="2:5" ht="29" x14ac:dyDescent="0.35">
      <c r="B11" s="12" t="s">
        <v>11</v>
      </c>
      <c r="C11" s="5"/>
      <c r="D11" s="6">
        <v>30</v>
      </c>
      <c r="E11" s="10">
        <f t="shared" si="0"/>
        <v>5.6025547649728278</v>
      </c>
    </row>
    <row r="12" spans="2:5" x14ac:dyDescent="0.35">
      <c r="B12" s="12" t="s">
        <v>12</v>
      </c>
      <c r="C12" s="5"/>
      <c r="D12" s="6">
        <v>30</v>
      </c>
      <c r="E12" s="10">
        <f t="shared" si="0"/>
        <v>5.6025547649728278</v>
      </c>
    </row>
    <row r="13" spans="2:5" x14ac:dyDescent="0.35">
      <c r="B13" s="12" t="s">
        <v>13</v>
      </c>
      <c r="C13" s="5"/>
      <c r="D13" s="6">
        <v>12</v>
      </c>
      <c r="E13" s="10">
        <f t="shared" si="0"/>
        <v>2.2410219059891308</v>
      </c>
    </row>
    <row r="14" spans="2:5" ht="29" x14ac:dyDescent="0.35">
      <c r="B14" s="12" t="s">
        <v>14</v>
      </c>
      <c r="C14" s="5"/>
      <c r="D14" s="6">
        <v>13</v>
      </c>
      <c r="E14" s="10">
        <f t="shared" si="0"/>
        <v>2.4277737314882253</v>
      </c>
    </row>
    <row r="15" spans="2:5" x14ac:dyDescent="0.35">
      <c r="B15" s="12" t="s">
        <v>15</v>
      </c>
      <c r="C15" s="5"/>
      <c r="D15" s="6">
        <v>30</v>
      </c>
      <c r="E15" s="10">
        <f t="shared" si="0"/>
        <v>5.6025547649728278</v>
      </c>
    </row>
    <row r="16" spans="2:5" x14ac:dyDescent="0.35">
      <c r="B16" s="12" t="s">
        <v>16</v>
      </c>
      <c r="C16" s="5"/>
      <c r="D16" s="6">
        <v>24</v>
      </c>
      <c r="E16" s="10">
        <f t="shared" si="0"/>
        <v>4.4820438119782615</v>
      </c>
    </row>
    <row r="17" spans="2:5" x14ac:dyDescent="0.35">
      <c r="B17" s="12" t="s">
        <v>17</v>
      </c>
      <c r="C17" s="5"/>
      <c r="D17" s="6">
        <v>15</v>
      </c>
      <c r="E17" s="10">
        <f t="shared" si="0"/>
        <v>2.8012773824864139</v>
      </c>
    </row>
    <row r="18" spans="2:5" ht="29" x14ac:dyDescent="0.35">
      <c r="B18" s="12" t="s">
        <v>18</v>
      </c>
      <c r="C18" s="5"/>
      <c r="D18" s="6">
        <v>36</v>
      </c>
      <c r="E18" s="10">
        <f t="shared" si="0"/>
        <v>6.7230657179673932</v>
      </c>
    </row>
    <row r="19" spans="2:5" x14ac:dyDescent="0.35">
      <c r="B19" s="9" t="s">
        <v>19</v>
      </c>
      <c r="C19" s="2"/>
      <c r="D19" s="2" t="s">
        <v>2</v>
      </c>
      <c r="E19" s="13" t="s">
        <v>7</v>
      </c>
    </row>
    <row r="20" spans="2:5" x14ac:dyDescent="0.35">
      <c r="B20" s="11" t="s">
        <v>20</v>
      </c>
      <c r="C20" s="4"/>
      <c r="D20" s="4"/>
      <c r="E20" s="10"/>
    </row>
    <row r="21" spans="2:5" ht="29" x14ac:dyDescent="0.35">
      <c r="B21" s="12" t="s">
        <v>21</v>
      </c>
      <c r="C21" s="5"/>
      <c r="D21" s="6">
        <v>15</v>
      </c>
      <c r="E21" s="10">
        <f t="shared" si="0"/>
        <v>2.8012773824864139</v>
      </c>
    </row>
    <row r="22" spans="2:5" ht="29" x14ac:dyDescent="0.35">
      <c r="B22" s="12" t="s">
        <v>22</v>
      </c>
      <c r="C22" s="5"/>
      <c r="D22" s="6">
        <v>40</v>
      </c>
      <c r="E22" s="10">
        <f t="shared" si="0"/>
        <v>7.4700730199637704</v>
      </c>
    </row>
    <row r="23" spans="2:5" ht="29" x14ac:dyDescent="0.35">
      <c r="B23" s="12" t="s">
        <v>23</v>
      </c>
      <c r="C23" s="5"/>
      <c r="D23" s="6">
        <v>30</v>
      </c>
      <c r="E23" s="10">
        <f t="shared" si="0"/>
        <v>5.6025547649728278</v>
      </c>
    </row>
    <row r="24" spans="2:5" ht="29" x14ac:dyDescent="0.35">
      <c r="B24" s="12" t="s">
        <v>24</v>
      </c>
      <c r="C24" s="5"/>
      <c r="D24" s="6">
        <v>6</v>
      </c>
      <c r="E24" s="10">
        <f t="shared" si="0"/>
        <v>1.1205109529945654</v>
      </c>
    </row>
    <row r="25" spans="2:5" x14ac:dyDescent="0.35">
      <c r="B25" s="12" t="s">
        <v>25</v>
      </c>
      <c r="C25" s="5"/>
      <c r="D25" s="6">
        <v>7.5</v>
      </c>
      <c r="E25" s="10">
        <f t="shared" si="0"/>
        <v>1.4006386912432069</v>
      </c>
    </row>
    <row r="26" spans="2:5" ht="29" x14ac:dyDescent="0.35">
      <c r="B26" s="12" t="s">
        <v>26</v>
      </c>
      <c r="C26" s="5"/>
      <c r="D26" s="6">
        <v>25</v>
      </c>
      <c r="E26" s="10">
        <f t="shared" si="0"/>
        <v>4.6687956374773565</v>
      </c>
    </row>
    <row r="27" spans="2:5" ht="29" x14ac:dyDescent="0.35">
      <c r="B27" s="12" t="s">
        <v>27</v>
      </c>
      <c r="C27" s="5"/>
      <c r="D27" s="6">
        <v>30</v>
      </c>
      <c r="E27" s="10">
        <f t="shared" si="0"/>
        <v>5.6025547649728278</v>
      </c>
    </row>
    <row r="28" spans="2:5" ht="29" x14ac:dyDescent="0.35">
      <c r="B28" s="12" t="s">
        <v>28</v>
      </c>
      <c r="C28" s="5"/>
      <c r="D28" s="6">
        <v>18</v>
      </c>
      <c r="E28" s="10">
        <f t="shared" si="0"/>
        <v>3.3615328589836966</v>
      </c>
    </row>
    <row r="29" spans="2:5" ht="29" x14ac:dyDescent="0.35">
      <c r="B29" s="12" t="s">
        <v>29</v>
      </c>
      <c r="C29" s="5"/>
      <c r="D29" s="6">
        <v>12</v>
      </c>
      <c r="E29" s="10">
        <f t="shared" si="0"/>
        <v>2.2410219059891308</v>
      </c>
    </row>
    <row r="30" spans="2:5" x14ac:dyDescent="0.35">
      <c r="B30" s="12" t="s">
        <v>30</v>
      </c>
      <c r="C30" s="5"/>
      <c r="D30" s="6">
        <v>6</v>
      </c>
      <c r="E30" s="10">
        <f t="shared" si="0"/>
        <v>1.1205109529945654</v>
      </c>
    </row>
    <row r="31" spans="2:5" x14ac:dyDescent="0.35">
      <c r="B31" s="9" t="s">
        <v>31</v>
      </c>
      <c r="C31" s="2"/>
      <c r="D31" s="2" t="s">
        <v>2</v>
      </c>
      <c r="E31" s="13" t="s">
        <v>7</v>
      </c>
    </row>
    <row r="32" spans="2:5" x14ac:dyDescent="0.35">
      <c r="B32" s="9" t="s">
        <v>32</v>
      </c>
      <c r="C32" s="4"/>
      <c r="D32" s="4"/>
      <c r="E32" s="10"/>
    </row>
    <row r="33" spans="2:5" x14ac:dyDescent="0.35">
      <c r="B33" s="14" t="s">
        <v>33</v>
      </c>
      <c r="C33" s="5"/>
      <c r="D33" s="6">
        <v>30</v>
      </c>
      <c r="E33" s="10">
        <f t="shared" si="0"/>
        <v>5.6025547649728278</v>
      </c>
    </row>
    <row r="34" spans="2:5" ht="29" x14ac:dyDescent="0.35">
      <c r="B34" s="14" t="s">
        <v>34</v>
      </c>
      <c r="C34" s="5"/>
      <c r="D34" s="6">
        <v>1</v>
      </c>
      <c r="E34" s="10">
        <f t="shared" si="0"/>
        <v>0.18675182549909425</v>
      </c>
    </row>
    <row r="35" spans="2:5" ht="29" x14ac:dyDescent="0.35">
      <c r="B35" s="14" t="s">
        <v>35</v>
      </c>
      <c r="C35" s="5"/>
      <c r="D35" s="6">
        <v>1.5</v>
      </c>
      <c r="E35" s="10">
        <f t="shared" si="0"/>
        <v>0.28012773824864134</v>
      </c>
    </row>
    <row r="36" spans="2:5" ht="29" x14ac:dyDescent="0.35">
      <c r="B36" s="14" t="s">
        <v>36</v>
      </c>
      <c r="C36" s="5"/>
      <c r="D36" s="6">
        <v>2</v>
      </c>
      <c r="E36" s="10">
        <f t="shared" si="0"/>
        <v>0.3735036509981885</v>
      </c>
    </row>
    <row r="37" spans="2:5" x14ac:dyDescent="0.35">
      <c r="B37" s="14" t="s">
        <v>37</v>
      </c>
      <c r="C37" s="5"/>
      <c r="D37" s="6">
        <v>7.5</v>
      </c>
      <c r="E37" s="10">
        <f t="shared" si="0"/>
        <v>1.4006386912432069</v>
      </c>
    </row>
    <row r="38" spans="2:5" x14ac:dyDescent="0.35">
      <c r="B38" s="14" t="s">
        <v>38</v>
      </c>
      <c r="C38" s="5"/>
      <c r="D38" s="6">
        <v>0.4</v>
      </c>
      <c r="E38" s="10">
        <f t="shared" si="0"/>
        <v>7.4700730199637702E-2</v>
      </c>
    </row>
    <row r="39" spans="2:5" ht="29" x14ac:dyDescent="0.35">
      <c r="B39" s="14" t="s">
        <v>39</v>
      </c>
      <c r="C39" s="5"/>
      <c r="D39" s="6">
        <v>0.2</v>
      </c>
      <c r="E39" s="10">
        <f t="shared" si="0"/>
        <v>3.7350365099818851E-2</v>
      </c>
    </row>
    <row r="40" spans="2:5" ht="29" x14ac:dyDescent="0.35">
      <c r="B40" s="14" t="s">
        <v>40</v>
      </c>
      <c r="C40" s="5"/>
      <c r="D40" s="6">
        <v>1</v>
      </c>
      <c r="E40" s="10">
        <f t="shared" si="0"/>
        <v>0.18675182549909425</v>
      </c>
    </row>
    <row r="41" spans="2:5" x14ac:dyDescent="0.35">
      <c r="B41" s="15" t="s">
        <v>19</v>
      </c>
      <c r="C41" s="4"/>
      <c r="D41" s="2" t="s">
        <v>2</v>
      </c>
      <c r="E41" s="13" t="s">
        <v>7</v>
      </c>
    </row>
    <row r="42" spans="2:5" ht="29" x14ac:dyDescent="0.35">
      <c r="B42" s="14" t="s">
        <v>41</v>
      </c>
      <c r="C42" s="5"/>
      <c r="D42" s="6">
        <v>8</v>
      </c>
      <c r="E42" s="10">
        <f t="shared" si="0"/>
        <v>1.494014603992754</v>
      </c>
    </row>
    <row r="43" spans="2:5" ht="29" x14ac:dyDescent="0.35">
      <c r="B43" s="14" t="s">
        <v>42</v>
      </c>
      <c r="C43" s="5"/>
      <c r="D43" s="6">
        <v>12</v>
      </c>
      <c r="E43" s="10">
        <f t="shared" si="0"/>
        <v>2.2410219059891308</v>
      </c>
    </row>
    <row r="44" spans="2:5" ht="29" x14ac:dyDescent="0.35">
      <c r="B44" s="14" t="s">
        <v>43</v>
      </c>
      <c r="C44" s="5"/>
      <c r="D44" s="6">
        <v>2</v>
      </c>
      <c r="E44" s="10">
        <f t="shared" si="0"/>
        <v>0.3735036509981885</v>
      </c>
    </row>
    <row r="45" spans="2:5" ht="29" x14ac:dyDescent="0.35">
      <c r="B45" s="14" t="s">
        <v>44</v>
      </c>
      <c r="C45" s="5"/>
      <c r="D45" s="6">
        <v>1</v>
      </c>
      <c r="E45" s="10">
        <f t="shared" si="0"/>
        <v>0.18675182549909425</v>
      </c>
    </row>
    <row r="46" spans="2:5" x14ac:dyDescent="0.35">
      <c r="B46" s="14" t="s">
        <v>45</v>
      </c>
      <c r="C46" s="5"/>
      <c r="D46" s="6">
        <v>3</v>
      </c>
      <c r="E46" s="10">
        <f t="shared" si="0"/>
        <v>0.56025547649728269</v>
      </c>
    </row>
    <row r="47" spans="2:5" ht="29.5" thickBot="1" x14ac:dyDescent="0.4">
      <c r="B47" s="16" t="s">
        <v>46</v>
      </c>
      <c r="C47" s="17"/>
      <c r="D47" s="18">
        <v>0.4</v>
      </c>
      <c r="E47" s="19">
        <f t="shared" si="0"/>
        <v>7.4700730199637702E-2</v>
      </c>
    </row>
  </sheetData>
  <mergeCells count="3">
    <mergeCell ref="B2:B6"/>
    <mergeCell ref="C2:D2"/>
    <mergeCell ref="C6:D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500BFE7C456446A7BECF6A10F075A8" ma:contentTypeVersion="16" ma:contentTypeDescription="Create a new document." ma:contentTypeScope="" ma:versionID="c2ef4c75ba642b9216b87ce1006ae109">
  <xsd:schema xmlns:xsd="http://www.w3.org/2001/XMLSchema" xmlns:xs="http://www.w3.org/2001/XMLSchema" xmlns:p="http://schemas.microsoft.com/office/2006/metadata/properties" xmlns:ns2="c4f80569-31fc-4bd5-969a-37bc3ffb8d2b" xmlns:ns3="a9eba5e4-3477-4ff8-bfbf-4854fce6fe83" targetNamespace="http://schemas.microsoft.com/office/2006/metadata/properties" ma:root="true" ma:fieldsID="605e011b24813ed696339fce54a801d8" ns2:_="" ns3:_="">
    <xsd:import namespace="c4f80569-31fc-4bd5-969a-37bc3ffb8d2b"/>
    <xsd:import namespace="a9eba5e4-3477-4ff8-bfbf-4854fce6fe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f80569-31fc-4bd5-969a-37bc3ffb8d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4b076bf2-1b44-41e0-908f-dc80e3761d1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eba5e4-3477-4ff8-bfbf-4854fce6fe8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225d22a1-7092-4c4c-8b96-cc9f5b4e67d5}" ma:internalName="TaxCatchAll" ma:showField="CatchAllData" ma:web="a9eba5e4-3477-4ff8-bfbf-4854fce6fe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4f80569-31fc-4bd5-969a-37bc3ffb8d2b">
      <Terms xmlns="http://schemas.microsoft.com/office/infopath/2007/PartnerControls"/>
    </lcf76f155ced4ddcb4097134ff3c332f>
    <TaxCatchAll xmlns="a9eba5e4-3477-4ff8-bfbf-4854fce6fe83" xsi:nil="true"/>
  </documentManagement>
</p:properties>
</file>

<file path=customXml/itemProps1.xml><?xml version="1.0" encoding="utf-8"?>
<ds:datastoreItem xmlns:ds="http://schemas.openxmlformats.org/officeDocument/2006/customXml" ds:itemID="{9070268B-7E2A-4085-9667-A28BBDED33C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09B733A-E6EC-4D5E-83D5-232D7718BB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f80569-31fc-4bd5-969a-37bc3ffb8d2b"/>
    <ds:schemaRef ds:uri="a9eba5e4-3477-4ff8-bfbf-4854fce6fe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09B0DD4-EF0A-4789-8AC0-B2AAD049C2D8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a9eba5e4-3477-4ff8-bfbf-4854fce6fe83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c4f80569-31fc-4bd5-969a-37bc3ffb8d2b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Bassetlaw</vt:lpstr>
    </vt:vector>
  </TitlesOfParts>
  <Manager/>
  <Company>The Futures Group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Blankley</dc:creator>
  <cp:keywords/>
  <dc:description/>
  <cp:lastModifiedBy>Jayden Scott</cp:lastModifiedBy>
  <cp:revision/>
  <dcterms:created xsi:type="dcterms:W3CDTF">2023-08-15T11:06:56Z</dcterms:created>
  <dcterms:modified xsi:type="dcterms:W3CDTF">2024-02-21T13:31:07Z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0x0101000A500BFE7C456446A7BECF6A10F075A8</vt:lpwstr>
  </property>
  <property fmtid="{D5CDD505-2E9C-101B-9397-08002B2CF9AE}" pid="3" name="MediaServiceImageTags">
    <vt:lpwstr/>
  </property>
</Properties>
</file>